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3"/>
  </bookViews>
  <sheets>
    <sheet name="обездка" sheetId="1" r:id="rId1"/>
    <sheet name="крос" sheetId="2" r:id="rId2"/>
    <sheet name="скачане" sheetId="3" r:id="rId3"/>
    <sheet name="краен" sheetId="4" r:id="rId4"/>
  </sheets>
  <definedNames/>
  <calcPr fullCalcOnLoad="1"/>
</workbook>
</file>

<file path=xl/sharedStrings.xml><?xml version="1.0" encoding="utf-8"?>
<sst xmlns="http://schemas.openxmlformats.org/spreadsheetml/2006/main" count="171" uniqueCount="74">
  <si>
    <t xml:space="preserve">ПРОТОКОЛ </t>
  </si>
  <si>
    <t>За дисциплината обездка от всестранна езда - юноши 14 год.</t>
  </si>
  <si>
    <t>29.04.2011г. - гр. Русе</t>
  </si>
  <si>
    <t>Съдии:C - ВАСИЛ  ФРАТЕВ.;         B - СИЙКА  ИВАНОВА</t>
  </si>
  <si>
    <t>№</t>
  </si>
  <si>
    <t>Състезател</t>
  </si>
  <si>
    <t>Кон</t>
  </si>
  <si>
    <t>ККС</t>
  </si>
  <si>
    <t>Съдии</t>
  </si>
  <si>
    <t>Общ 
сбор</t>
  </si>
  <si>
    <t>Средна 
оценка</t>
  </si>
  <si>
    <t xml:space="preserve">Точки
100 - ср.оц. </t>
  </si>
  <si>
    <t>Точки
100 - ср.оц. х  1.5</t>
  </si>
  <si>
    <t>Общо
нак. Точки</t>
  </si>
  <si>
    <t>С</t>
  </si>
  <si>
    <t>%</t>
  </si>
  <si>
    <t>В</t>
  </si>
  <si>
    <t>ГЕОРГИ КОСТОВ</t>
  </si>
  <si>
    <t>МИГ</t>
  </si>
  <si>
    <t>БОЖУР</t>
  </si>
  <si>
    <t>КАЛОЯН ДОБРЕВ</t>
  </si>
  <si>
    <t>ПРЕСЛАВ</t>
  </si>
  <si>
    <t>СВЕТЛОЗАР НЕДКОВ</t>
  </si>
  <si>
    <t>ГАСТРОЛЬОР</t>
  </si>
  <si>
    <t>КАБИЮК</t>
  </si>
  <si>
    <t>ИВА МИТКОВА</t>
  </si>
  <si>
    <t>МОНИКА</t>
  </si>
  <si>
    <t>КАЛОЯН  92</t>
  </si>
  <si>
    <t>КАСКАДА</t>
  </si>
  <si>
    <t>ГЕОРГИ ТОДОРОВ</t>
  </si>
  <si>
    <t>ДОСПАТ</t>
  </si>
  <si>
    <t>СИЛВИ  МАРИНА</t>
  </si>
  <si>
    <t>Президент жури на терен:</t>
  </si>
  <si>
    <t>Секретар:</t>
  </si>
  <si>
    <t>контр.вр. 2:53мин</t>
  </si>
  <si>
    <t>ПРЕПЯТСТВИЯ</t>
  </si>
  <si>
    <t>Гр.</t>
  </si>
  <si>
    <t>Време</t>
  </si>
  <si>
    <t>Гр.вр.</t>
  </si>
  <si>
    <t>Общо</t>
  </si>
  <si>
    <t>ЕЛ.</t>
  </si>
  <si>
    <t>2.47.64</t>
  </si>
  <si>
    <t>2.30.09</t>
  </si>
  <si>
    <t>3.18.53</t>
  </si>
  <si>
    <t>3.36.30</t>
  </si>
  <si>
    <t>3.37.78</t>
  </si>
  <si>
    <t>ЕЛ. ПАДАНЕ</t>
  </si>
  <si>
    <t xml:space="preserve">                               29.04 -01.05.2011г. - гр. Русе</t>
  </si>
  <si>
    <t xml:space="preserve">                                                За дисциплината издържливост от всестранна езда за кл"Е"  - ДЕЦА</t>
  </si>
  <si>
    <t>ПРОТОКОЛ</t>
  </si>
  <si>
    <t xml:space="preserve">                                                                              20.04-01.05.2011г. - гр. Русе</t>
  </si>
  <si>
    <t>дълж  430м. темп.325м; контр.вр;78"</t>
  </si>
  <si>
    <t>ДЕЦА</t>
  </si>
  <si>
    <t>68.92</t>
  </si>
  <si>
    <t>56.59</t>
  </si>
  <si>
    <t>75.30</t>
  </si>
  <si>
    <t>58.08</t>
  </si>
  <si>
    <t>64.90</t>
  </si>
  <si>
    <t xml:space="preserve">                              За дисциплината прескачане на препятствия от всестранна езда за кл"E" -  ЮНОШИ 14 год.</t>
  </si>
  <si>
    <t xml:space="preserve">                                                                                                                                                      </t>
  </si>
  <si>
    <t>29.04 - 01.05.2011год.</t>
  </si>
  <si>
    <t>Обездка</t>
  </si>
  <si>
    <t>Етап Д</t>
  </si>
  <si>
    <t>преск.
На преп.</t>
  </si>
  <si>
    <t>Гр. Преп.</t>
  </si>
  <si>
    <t>2:30:09</t>
  </si>
  <si>
    <t>2:47:64</t>
  </si>
  <si>
    <t>3:18:53</t>
  </si>
  <si>
    <t>3:37:78</t>
  </si>
  <si>
    <t>3:36:30</t>
  </si>
  <si>
    <t>ел.</t>
  </si>
  <si>
    <t>КРАЕН  ПРОТОКОЛ</t>
  </si>
  <si>
    <t xml:space="preserve"> за дисциплината ВСЕСТРАННА ЕЗДА  - клас "E" - ЮНОШИ 14 год.</t>
  </si>
  <si>
    <t>Съпътстващ  турнир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</si>
</sst>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63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color indexed="63"/>
      <name val="Arial Narrow"/>
      <family val="2"/>
    </font>
    <font>
      <b/>
      <sz val="9"/>
      <color indexed="63"/>
      <name val="Arial Narrow"/>
      <family val="2"/>
    </font>
    <font>
      <sz val="10"/>
      <color indexed="63"/>
      <name val="Arial Narrow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4"/>
  <sheetViews>
    <sheetView zoomScalePageLayoutView="0" workbookViewId="0" topLeftCell="A1">
      <selection activeCell="A8" sqref="A8:N8"/>
    </sheetView>
  </sheetViews>
  <sheetFormatPr defaultColWidth="9.140625" defaultRowHeight="12.75"/>
  <cols>
    <col min="1" max="1" width="5.421875" style="0" customWidth="1"/>
    <col min="2" max="2" width="22.28125" style="0" customWidth="1"/>
    <col min="3" max="3" width="17.421875" style="0" customWidth="1"/>
    <col min="4" max="4" width="11.8515625" style="0" customWidth="1"/>
    <col min="5" max="11" width="7.57421875" style="0" customWidth="1"/>
  </cols>
  <sheetData>
    <row r="5" spans="3:14" s="1" customFormat="1" ht="12">
      <c r="C5" s="2"/>
      <c r="D5" s="2"/>
      <c r="I5" s="2"/>
      <c r="J5" s="2"/>
      <c r="K5" s="2"/>
      <c r="L5" s="2"/>
      <c r="M5" s="3"/>
      <c r="N5" s="3"/>
    </row>
    <row r="6" spans="1:14" s="1" customFormat="1" ht="15.7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1" customFormat="1" ht="15.75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s="1" customFormat="1" ht="15.75">
      <c r="A8" s="44" t="s">
        <v>73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1" customFormat="1" ht="15.7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s="1" customFormat="1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s="1" customFormat="1" ht="15">
      <c r="B11" s="43" t="s">
        <v>3</v>
      </c>
      <c r="C11" s="43"/>
      <c r="D11" s="43"/>
      <c r="E11" s="43"/>
      <c r="F11" s="43"/>
      <c r="G11" s="43"/>
      <c r="H11" s="43"/>
      <c r="I11" s="43"/>
      <c r="J11" s="43"/>
      <c r="K11" s="4"/>
      <c r="M11" s="3"/>
      <c r="N11" s="3"/>
    </row>
    <row r="12" spans="1:14" s="1" customFormat="1" ht="15.75" customHeight="1">
      <c r="A12" s="42" t="s">
        <v>4</v>
      </c>
      <c r="B12" s="42" t="s">
        <v>5</v>
      </c>
      <c r="C12" s="42" t="s">
        <v>6</v>
      </c>
      <c r="D12" s="42" t="s">
        <v>7</v>
      </c>
      <c r="E12" s="39" t="s">
        <v>8</v>
      </c>
      <c r="F12" s="40"/>
      <c r="G12" s="40"/>
      <c r="H12" s="41"/>
      <c r="I12" s="37" t="s">
        <v>9</v>
      </c>
      <c r="J12" s="37" t="s">
        <v>10</v>
      </c>
      <c r="K12" s="6"/>
      <c r="L12" s="37" t="s">
        <v>11</v>
      </c>
      <c r="M12" s="37" t="s">
        <v>12</v>
      </c>
      <c r="N12" s="37" t="s">
        <v>13</v>
      </c>
    </row>
    <row r="13" spans="1:14" s="1" customFormat="1" ht="63" customHeight="1">
      <c r="A13" s="42"/>
      <c r="B13" s="42"/>
      <c r="C13" s="42"/>
      <c r="D13" s="42"/>
      <c r="E13" s="5" t="s">
        <v>14</v>
      </c>
      <c r="F13" s="5" t="s">
        <v>15</v>
      </c>
      <c r="G13" s="5" t="s">
        <v>16</v>
      </c>
      <c r="H13" s="5" t="s">
        <v>15</v>
      </c>
      <c r="I13" s="38"/>
      <c r="J13" s="38"/>
      <c r="K13" s="7" t="s">
        <v>15</v>
      </c>
      <c r="L13" s="38"/>
      <c r="M13" s="38"/>
      <c r="N13" s="38"/>
    </row>
    <row r="14" spans="1:14" s="1" customFormat="1" ht="12">
      <c r="A14" s="9">
        <v>1</v>
      </c>
      <c r="B14" s="10" t="s">
        <v>17</v>
      </c>
      <c r="C14" s="10" t="s">
        <v>18</v>
      </c>
      <c r="D14" s="10" t="s">
        <v>19</v>
      </c>
      <c r="E14" s="11">
        <v>158</v>
      </c>
      <c r="F14" s="12">
        <f aca="true" t="shared" si="0" ref="F14:F20">E14/290</f>
        <v>0.5448275862068965</v>
      </c>
      <c r="G14" s="11">
        <v>171</v>
      </c>
      <c r="H14" s="12">
        <f aca="true" t="shared" si="1" ref="H14:H20">G14/290</f>
        <v>0.5896551724137931</v>
      </c>
      <c r="I14" s="11">
        <f aca="true" t="shared" si="2" ref="I14:I20">E14+G14</f>
        <v>329</v>
      </c>
      <c r="J14" s="14">
        <f aca="true" t="shared" si="3" ref="J14:J20">I14/2</f>
        <v>164.5</v>
      </c>
      <c r="K14" s="11">
        <f aca="true" t="shared" si="4" ref="K14:K20">J14/290*100</f>
        <v>56.72413793103448</v>
      </c>
      <c r="L14" s="15">
        <f aca="true" t="shared" si="5" ref="L14:L20">K14-100</f>
        <v>-43.27586206896552</v>
      </c>
      <c r="M14" s="11">
        <f aca="true" t="shared" si="6" ref="M14:M20">L14*1.5</f>
        <v>-64.91379310344828</v>
      </c>
      <c r="N14" s="15">
        <f aca="true" t="shared" si="7" ref="N14:N20">M14*1</f>
        <v>-64.91379310344828</v>
      </c>
    </row>
    <row r="15" spans="1:14" s="1" customFormat="1" ht="12">
      <c r="A15" s="9">
        <v>2</v>
      </c>
      <c r="B15" s="10" t="s">
        <v>20</v>
      </c>
      <c r="C15" s="10" t="s">
        <v>21</v>
      </c>
      <c r="D15" s="10" t="s">
        <v>19</v>
      </c>
      <c r="E15" s="11">
        <v>142</v>
      </c>
      <c r="F15" s="12">
        <f t="shared" si="0"/>
        <v>0.4896551724137931</v>
      </c>
      <c r="G15" s="11">
        <v>158</v>
      </c>
      <c r="H15" s="12">
        <f t="shared" si="1"/>
        <v>0.5448275862068965</v>
      </c>
      <c r="I15" s="11">
        <f t="shared" si="2"/>
        <v>300</v>
      </c>
      <c r="J15" s="14">
        <f t="shared" si="3"/>
        <v>150</v>
      </c>
      <c r="K15" s="11">
        <f t="shared" si="4"/>
        <v>51.724137931034484</v>
      </c>
      <c r="L15" s="15">
        <f t="shared" si="5"/>
        <v>-48.275862068965516</v>
      </c>
      <c r="M15" s="11">
        <f t="shared" si="6"/>
        <v>-72.41379310344827</v>
      </c>
      <c r="N15" s="15">
        <f t="shared" si="7"/>
        <v>-72.41379310344827</v>
      </c>
    </row>
    <row r="16" spans="1:14" s="1" customFormat="1" ht="12">
      <c r="A16" s="9">
        <v>3</v>
      </c>
      <c r="B16" s="10" t="s">
        <v>22</v>
      </c>
      <c r="C16" s="10" t="s">
        <v>23</v>
      </c>
      <c r="D16" s="10" t="s">
        <v>24</v>
      </c>
      <c r="E16" s="11">
        <v>142</v>
      </c>
      <c r="F16" s="12">
        <f t="shared" si="0"/>
        <v>0.4896551724137931</v>
      </c>
      <c r="G16" s="11">
        <v>152</v>
      </c>
      <c r="H16" s="12">
        <f t="shared" si="1"/>
        <v>0.5241379310344828</v>
      </c>
      <c r="I16" s="11">
        <f t="shared" si="2"/>
        <v>294</v>
      </c>
      <c r="J16" s="14">
        <f t="shared" si="3"/>
        <v>147</v>
      </c>
      <c r="K16" s="11">
        <f t="shared" si="4"/>
        <v>50.689655172413794</v>
      </c>
      <c r="L16" s="15">
        <f t="shared" si="5"/>
        <v>-49.310344827586206</v>
      </c>
      <c r="M16" s="11">
        <f t="shared" si="6"/>
        <v>-73.9655172413793</v>
      </c>
      <c r="N16" s="15">
        <f t="shared" si="7"/>
        <v>-73.9655172413793</v>
      </c>
    </row>
    <row r="17" spans="1:14" s="1" customFormat="1" ht="12">
      <c r="A17" s="9">
        <v>4</v>
      </c>
      <c r="B17" s="10" t="s">
        <v>25</v>
      </c>
      <c r="C17" s="10" t="s">
        <v>26</v>
      </c>
      <c r="D17" s="10" t="s">
        <v>27</v>
      </c>
      <c r="E17" s="11">
        <v>133</v>
      </c>
      <c r="F17" s="12">
        <f t="shared" si="0"/>
        <v>0.4586206896551724</v>
      </c>
      <c r="G17" s="11">
        <v>152</v>
      </c>
      <c r="H17" s="12">
        <f t="shared" si="1"/>
        <v>0.5241379310344828</v>
      </c>
      <c r="I17" s="11">
        <f t="shared" si="2"/>
        <v>285</v>
      </c>
      <c r="J17" s="14">
        <f t="shared" si="3"/>
        <v>142.5</v>
      </c>
      <c r="K17" s="11">
        <f t="shared" si="4"/>
        <v>49.137931034482754</v>
      </c>
      <c r="L17" s="15">
        <f t="shared" si="5"/>
        <v>-50.862068965517246</v>
      </c>
      <c r="M17" s="11">
        <f t="shared" si="6"/>
        <v>-76.29310344827587</v>
      </c>
      <c r="N17" s="15">
        <f t="shared" si="7"/>
        <v>-76.29310344827587</v>
      </c>
    </row>
    <row r="18" spans="1:14" s="1" customFormat="1" ht="12">
      <c r="A18" s="9">
        <v>5</v>
      </c>
      <c r="B18" s="10" t="s">
        <v>17</v>
      </c>
      <c r="C18" s="10" t="s">
        <v>28</v>
      </c>
      <c r="D18" s="10" t="s">
        <v>19</v>
      </c>
      <c r="E18" s="11">
        <v>144</v>
      </c>
      <c r="F18" s="12">
        <f t="shared" si="0"/>
        <v>0.496551724137931</v>
      </c>
      <c r="G18" s="11">
        <v>137</v>
      </c>
      <c r="H18" s="12">
        <f t="shared" si="1"/>
        <v>0.4724137931034483</v>
      </c>
      <c r="I18" s="11">
        <f t="shared" si="2"/>
        <v>281</v>
      </c>
      <c r="J18" s="14">
        <f t="shared" si="3"/>
        <v>140.5</v>
      </c>
      <c r="K18" s="11">
        <f t="shared" si="4"/>
        <v>48.44827586206897</v>
      </c>
      <c r="L18" s="15">
        <f t="shared" si="5"/>
        <v>-51.55172413793103</v>
      </c>
      <c r="M18" s="11">
        <f t="shared" si="6"/>
        <v>-77.32758620689654</v>
      </c>
      <c r="N18" s="15">
        <f t="shared" si="7"/>
        <v>-77.32758620689654</v>
      </c>
    </row>
    <row r="19" spans="1:14" s="1" customFormat="1" ht="12">
      <c r="A19" s="9">
        <v>6</v>
      </c>
      <c r="B19" s="10" t="s">
        <v>29</v>
      </c>
      <c r="C19" s="10" t="s">
        <v>30</v>
      </c>
      <c r="D19" s="10" t="s">
        <v>27</v>
      </c>
      <c r="E19" s="11">
        <v>124</v>
      </c>
      <c r="F19" s="12">
        <f t="shared" si="0"/>
        <v>0.42758620689655175</v>
      </c>
      <c r="G19" s="11">
        <v>153</v>
      </c>
      <c r="H19" s="12">
        <f t="shared" si="1"/>
        <v>0.5275862068965518</v>
      </c>
      <c r="I19" s="11">
        <f t="shared" si="2"/>
        <v>277</v>
      </c>
      <c r="J19" s="14">
        <f t="shared" si="3"/>
        <v>138.5</v>
      </c>
      <c r="K19" s="11">
        <f t="shared" si="4"/>
        <v>47.758620689655174</v>
      </c>
      <c r="L19" s="15">
        <f t="shared" si="5"/>
        <v>-52.241379310344826</v>
      </c>
      <c r="M19" s="11">
        <f t="shared" si="6"/>
        <v>-78.36206896551724</v>
      </c>
      <c r="N19" s="15">
        <f t="shared" si="7"/>
        <v>-78.36206896551724</v>
      </c>
    </row>
    <row r="20" spans="1:14" s="1" customFormat="1" ht="12">
      <c r="A20" s="9">
        <v>7</v>
      </c>
      <c r="B20" s="10" t="s">
        <v>29</v>
      </c>
      <c r="C20" s="10" t="s">
        <v>31</v>
      </c>
      <c r="D20" s="10" t="s">
        <v>27</v>
      </c>
      <c r="E20" s="11">
        <v>131</v>
      </c>
      <c r="F20" s="12">
        <f t="shared" si="0"/>
        <v>0.4517241379310345</v>
      </c>
      <c r="G20" s="11">
        <v>136</v>
      </c>
      <c r="H20" s="12">
        <f t="shared" si="1"/>
        <v>0.4689655172413793</v>
      </c>
      <c r="I20" s="11">
        <f t="shared" si="2"/>
        <v>267</v>
      </c>
      <c r="J20" s="14">
        <f t="shared" si="3"/>
        <v>133.5</v>
      </c>
      <c r="K20" s="11">
        <f t="shared" si="4"/>
        <v>46.03448275862069</v>
      </c>
      <c r="L20" s="15">
        <f t="shared" si="5"/>
        <v>-53.96551724137931</v>
      </c>
      <c r="M20" s="11">
        <f t="shared" si="6"/>
        <v>-80.94827586206897</v>
      </c>
      <c r="N20" s="15">
        <f t="shared" si="7"/>
        <v>-80.94827586206897</v>
      </c>
    </row>
    <row r="21" spans="1:14" s="1" customFormat="1" ht="12">
      <c r="A21" s="13"/>
      <c r="B21" s="13"/>
      <c r="C21" s="13"/>
      <c r="D21" s="13"/>
      <c r="E21" s="11"/>
      <c r="F21" s="12"/>
      <c r="G21" s="11"/>
      <c r="H21" s="12"/>
      <c r="I21" s="11"/>
      <c r="J21" s="14"/>
      <c r="K21" s="11"/>
      <c r="L21" s="15"/>
      <c r="M21" s="11"/>
      <c r="N21" s="15"/>
    </row>
    <row r="22" s="1" customFormat="1" ht="12"/>
    <row r="23" s="1" customFormat="1" ht="12"/>
    <row r="24" spans="2:5" s="1" customFormat="1" ht="12">
      <c r="B24" s="1" t="s">
        <v>32</v>
      </c>
      <c r="E24" s="1" t="s">
        <v>33</v>
      </c>
    </row>
  </sheetData>
  <sheetProtection/>
  <mergeCells count="15">
    <mergeCell ref="A12:A13"/>
    <mergeCell ref="B12:B13"/>
    <mergeCell ref="C12:C13"/>
    <mergeCell ref="D12:D13"/>
    <mergeCell ref="B11:J11"/>
    <mergeCell ref="A6:N6"/>
    <mergeCell ref="A7:N7"/>
    <mergeCell ref="A9:N9"/>
    <mergeCell ref="A8:N8"/>
    <mergeCell ref="M12:M13"/>
    <mergeCell ref="N12:N13"/>
    <mergeCell ref="E12:H12"/>
    <mergeCell ref="I12:I13"/>
    <mergeCell ref="J12:J13"/>
    <mergeCell ref="L12:L13"/>
  </mergeCells>
  <printOptions/>
  <pageMargins left="0.28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S26"/>
  <sheetViews>
    <sheetView zoomScalePageLayoutView="0" workbookViewId="0" topLeftCell="A1">
      <selection activeCell="A10" sqref="A10:S10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19.00390625" style="0" customWidth="1"/>
    <col min="4" max="4" width="13.140625" style="0" customWidth="1"/>
    <col min="5" max="15" width="4.00390625" style="0" customWidth="1"/>
    <col min="16" max="16" width="5.421875" style="0" customWidth="1"/>
  </cols>
  <sheetData>
    <row r="5" s="16" customFormat="1" ht="12.75"/>
    <row r="6" s="16" customFormat="1" ht="12.75"/>
    <row r="7" s="16" customFormat="1" ht="12.75"/>
    <row r="8" spans="1:19" s="16" customFormat="1" ht="15.75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s="16" customFormat="1" ht="15.75">
      <c r="A9" s="45" t="s">
        <v>48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s="16" customFormat="1" ht="15.75">
      <c r="A10" s="45" t="s">
        <v>73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s="16" customFormat="1" ht="15.75">
      <c r="A11" s="49" t="s">
        <v>47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8" s="16" customFormat="1" ht="12.75">
      <c r="A12" s="17"/>
      <c r="B12" s="18"/>
      <c r="C12" s="18"/>
      <c r="D12" s="18"/>
      <c r="E12" s="18"/>
      <c r="F12" s="18"/>
      <c r="G12" s="18"/>
      <c r="H12" s="18"/>
    </row>
    <row r="13" s="16" customFormat="1" ht="12.75">
      <c r="B13" s="16" t="s">
        <v>34</v>
      </c>
    </row>
    <row r="14" spans="1:19" s="16" customFormat="1" ht="12.75">
      <c r="A14" s="51" t="s">
        <v>4</v>
      </c>
      <c r="B14" s="51" t="s">
        <v>5</v>
      </c>
      <c r="C14" s="51" t="s">
        <v>6</v>
      </c>
      <c r="D14" s="51" t="s">
        <v>7</v>
      </c>
      <c r="E14" s="51" t="s">
        <v>35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0" t="s">
        <v>36</v>
      </c>
      <c r="Q14" s="50" t="s">
        <v>37</v>
      </c>
      <c r="R14" s="50" t="s">
        <v>38</v>
      </c>
      <c r="S14" s="50" t="s">
        <v>39</v>
      </c>
    </row>
    <row r="15" spans="1:19" s="16" customFormat="1" ht="12.75">
      <c r="A15" s="51"/>
      <c r="B15" s="51"/>
      <c r="C15" s="51"/>
      <c r="D15" s="51"/>
      <c r="E15" s="19">
        <v>1</v>
      </c>
      <c r="F15" s="19">
        <v>2</v>
      </c>
      <c r="G15" s="19">
        <v>3</v>
      </c>
      <c r="H15" s="19">
        <v>4</v>
      </c>
      <c r="I15" s="19">
        <v>5</v>
      </c>
      <c r="J15" s="19">
        <v>6</v>
      </c>
      <c r="K15" s="19">
        <v>7</v>
      </c>
      <c r="L15" s="19">
        <v>8</v>
      </c>
      <c r="M15" s="19">
        <v>9</v>
      </c>
      <c r="N15" s="19">
        <v>10</v>
      </c>
      <c r="O15" s="19">
        <v>11</v>
      </c>
      <c r="P15" s="50"/>
      <c r="Q15" s="50"/>
      <c r="R15" s="50"/>
      <c r="S15" s="50"/>
    </row>
    <row r="16" spans="1:19" s="16" customFormat="1" ht="20.25" customHeight="1">
      <c r="A16" s="20">
        <v>1</v>
      </c>
      <c r="B16" s="10" t="s">
        <v>29</v>
      </c>
      <c r="C16" s="10" t="s">
        <v>31</v>
      </c>
      <c r="D16" s="10" t="s">
        <v>27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2">
        <f>SUM(E16:O16)</f>
        <v>0</v>
      </c>
      <c r="Q16" s="23" t="s">
        <v>41</v>
      </c>
      <c r="R16" s="8">
        <v>0</v>
      </c>
      <c r="S16" s="8">
        <f>P16+R16</f>
        <v>0</v>
      </c>
    </row>
    <row r="17" spans="1:19" s="16" customFormat="1" ht="20.25" customHeight="1">
      <c r="A17" s="20">
        <v>2</v>
      </c>
      <c r="B17" s="10" t="s">
        <v>17</v>
      </c>
      <c r="C17" s="10" t="s">
        <v>28</v>
      </c>
      <c r="D17" s="10" t="s">
        <v>19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f>SUM(E17:O17)</f>
        <v>0</v>
      </c>
      <c r="Q17" s="23" t="s">
        <v>42</v>
      </c>
      <c r="R17" s="8">
        <v>0</v>
      </c>
      <c r="S17" s="8">
        <f>P17+R17</f>
        <v>0</v>
      </c>
    </row>
    <row r="18" spans="1:19" s="16" customFormat="1" ht="20.25" customHeight="1">
      <c r="A18" s="20">
        <v>3</v>
      </c>
      <c r="B18" s="10" t="s">
        <v>29</v>
      </c>
      <c r="C18" s="10" t="s">
        <v>30</v>
      </c>
      <c r="D18" s="10" t="s">
        <v>27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2">
        <f>SUM(E18:O18)</f>
        <v>0</v>
      </c>
      <c r="Q18" s="23" t="s">
        <v>43</v>
      </c>
      <c r="R18" s="8">
        <v>-10.4</v>
      </c>
      <c r="S18" s="8">
        <f>P18+R18</f>
        <v>-10.4</v>
      </c>
    </row>
    <row r="19" spans="1:19" s="16" customFormat="1" ht="20.25" customHeight="1">
      <c r="A19" s="20">
        <v>4</v>
      </c>
      <c r="B19" s="10" t="s">
        <v>22</v>
      </c>
      <c r="C19" s="10" t="s">
        <v>23</v>
      </c>
      <c r="D19" s="10" t="s">
        <v>24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20</v>
      </c>
      <c r="M19" s="21">
        <v>0</v>
      </c>
      <c r="N19" s="21">
        <v>0</v>
      </c>
      <c r="O19" s="21">
        <v>0</v>
      </c>
      <c r="P19" s="22">
        <v>-20</v>
      </c>
      <c r="Q19" s="23" t="s">
        <v>44</v>
      </c>
      <c r="R19" s="8">
        <v>-17.6</v>
      </c>
      <c r="S19" s="8">
        <f>P19+R19</f>
        <v>-37.6</v>
      </c>
    </row>
    <row r="20" spans="1:19" s="16" customFormat="1" ht="16.5" customHeight="1">
      <c r="A20" s="20">
        <v>5</v>
      </c>
      <c r="B20" s="10" t="s">
        <v>17</v>
      </c>
      <c r="C20" s="10" t="s">
        <v>18</v>
      </c>
      <c r="D20" s="10" t="s">
        <v>19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20</v>
      </c>
      <c r="M20" s="21">
        <v>0</v>
      </c>
      <c r="N20" s="21">
        <v>0</v>
      </c>
      <c r="O20" s="21">
        <v>0</v>
      </c>
      <c r="P20" s="22">
        <v>-20</v>
      </c>
      <c r="Q20" s="23" t="s">
        <v>45</v>
      </c>
      <c r="R20" s="8">
        <v>-18</v>
      </c>
      <c r="S20" s="8">
        <f>P20+R20</f>
        <v>-38</v>
      </c>
    </row>
    <row r="21" spans="1:19" s="16" customFormat="1" ht="20.25" customHeight="1">
      <c r="A21" s="20"/>
      <c r="B21" s="10" t="s">
        <v>20</v>
      </c>
      <c r="C21" s="10" t="s">
        <v>21</v>
      </c>
      <c r="D21" s="10" t="s">
        <v>19</v>
      </c>
      <c r="E21" s="21">
        <v>0</v>
      </c>
      <c r="F21" s="21">
        <v>0</v>
      </c>
      <c r="G21" s="46" t="s">
        <v>46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</row>
    <row r="22" spans="1:19" s="16" customFormat="1" ht="20.25" customHeight="1">
      <c r="A22" s="20"/>
      <c r="B22" s="10" t="s">
        <v>25</v>
      </c>
      <c r="C22" s="10" t="s">
        <v>26</v>
      </c>
      <c r="D22" s="10" t="s">
        <v>27</v>
      </c>
      <c r="E22" s="46" t="s">
        <v>40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</row>
    <row r="23" s="16" customFormat="1" ht="12.75"/>
    <row r="24" s="16" customFormat="1" ht="12.75"/>
    <row r="25" s="16" customFormat="1" ht="12.75"/>
    <row r="26" spans="2:5" s="1" customFormat="1" ht="12">
      <c r="B26" s="1" t="s">
        <v>32</v>
      </c>
      <c r="E26" s="1" t="s">
        <v>33</v>
      </c>
    </row>
    <row r="27" s="16" customFormat="1" ht="12.75"/>
    <row r="28" s="16" customFormat="1" ht="12.75"/>
  </sheetData>
  <sheetProtection/>
  <mergeCells count="15">
    <mergeCell ref="C14:C15"/>
    <mergeCell ref="D14:D15"/>
    <mergeCell ref="E14:O14"/>
    <mergeCell ref="P14:P15"/>
    <mergeCell ref="Q14:Q15"/>
    <mergeCell ref="A10:S10"/>
    <mergeCell ref="G21:S21"/>
    <mergeCell ref="E22:S22"/>
    <mergeCell ref="A8:S8"/>
    <mergeCell ref="A9:S9"/>
    <mergeCell ref="A11:S11"/>
    <mergeCell ref="R14:R15"/>
    <mergeCell ref="S14:S15"/>
    <mergeCell ref="A14:A15"/>
    <mergeCell ref="B14:B15"/>
  </mergeCells>
  <printOptions/>
  <pageMargins left="0.31" right="0.4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22"/>
  <sheetViews>
    <sheetView zoomScalePageLayoutView="0" workbookViewId="0" topLeftCell="A1">
      <selection activeCell="A8" sqref="A8:Q8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5.8515625" style="0" customWidth="1"/>
    <col min="4" max="4" width="12.140625" style="0" customWidth="1"/>
    <col min="5" max="13" width="5.140625" style="0" customWidth="1"/>
    <col min="14" max="14" width="6.00390625" style="0" customWidth="1"/>
    <col min="15" max="15" width="7.7109375" style="0" customWidth="1"/>
    <col min="16" max="17" width="6.7109375" style="0" customWidth="1"/>
  </cols>
  <sheetData>
    <row r="4" s="16" customFormat="1" ht="12.75"/>
    <row r="5" s="16" customFormat="1" ht="12.75"/>
    <row r="6" spans="1:17" s="16" customFormat="1" ht="15.75">
      <c r="A6" s="45" t="s">
        <v>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s="16" customFormat="1" ht="15.75">
      <c r="A7" s="52" t="s">
        <v>58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s="16" customFormat="1" ht="15.75">
      <c r="A8" s="45" t="s">
        <v>73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s="16" customFormat="1" ht="15.75">
      <c r="A9" s="53" t="s">
        <v>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16" customFormat="1" ht="12.75">
      <c r="A10" s="54" t="s">
        <v>51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="16" customFormat="1" ht="12.75"/>
    <row r="12" spans="1:17" s="16" customFormat="1" ht="12.75">
      <c r="A12" s="51" t="s">
        <v>4</v>
      </c>
      <c r="B12" s="51" t="s">
        <v>5</v>
      </c>
      <c r="C12" s="51" t="s">
        <v>6</v>
      </c>
      <c r="D12" s="51" t="s">
        <v>7</v>
      </c>
      <c r="E12" s="51" t="s">
        <v>35</v>
      </c>
      <c r="F12" s="51"/>
      <c r="G12" s="51"/>
      <c r="H12" s="51"/>
      <c r="I12" s="51"/>
      <c r="J12" s="51"/>
      <c r="K12" s="51"/>
      <c r="L12" s="51"/>
      <c r="M12" s="51"/>
      <c r="N12" s="50" t="s">
        <v>36</v>
      </c>
      <c r="O12" s="50" t="s">
        <v>37</v>
      </c>
      <c r="P12" s="50" t="s">
        <v>38</v>
      </c>
      <c r="Q12" s="50" t="s">
        <v>39</v>
      </c>
    </row>
    <row r="13" spans="1:17" s="16" customFormat="1" ht="12.75">
      <c r="A13" s="51"/>
      <c r="B13" s="51"/>
      <c r="C13" s="51"/>
      <c r="D13" s="51"/>
      <c r="E13" s="19">
        <v>1</v>
      </c>
      <c r="F13" s="19">
        <v>2</v>
      </c>
      <c r="G13" s="19">
        <v>3</v>
      </c>
      <c r="H13" s="19">
        <v>4</v>
      </c>
      <c r="I13" s="19">
        <v>5</v>
      </c>
      <c r="J13" s="19">
        <v>6</v>
      </c>
      <c r="K13" s="19">
        <v>7</v>
      </c>
      <c r="L13" s="19">
        <v>8</v>
      </c>
      <c r="M13" s="19">
        <v>9</v>
      </c>
      <c r="N13" s="50"/>
      <c r="O13" s="50"/>
      <c r="P13" s="50"/>
      <c r="Q13" s="50"/>
    </row>
    <row r="14" spans="1:17" s="16" customFormat="1" ht="19.5" customHeight="1">
      <c r="A14" s="13">
        <v>1</v>
      </c>
      <c r="B14" s="10" t="s">
        <v>29</v>
      </c>
      <c r="C14" s="10" t="s">
        <v>30</v>
      </c>
      <c r="D14" s="10" t="s">
        <v>27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f>SUM(E14:M14)</f>
        <v>0</v>
      </c>
      <c r="O14" s="24" t="s">
        <v>54</v>
      </c>
      <c r="P14" s="8">
        <v>0</v>
      </c>
      <c r="Q14" s="8">
        <f>N14+P14</f>
        <v>0</v>
      </c>
    </row>
    <row r="15" spans="1:17" s="16" customFormat="1" ht="19.5" customHeight="1">
      <c r="A15" s="13">
        <v>2</v>
      </c>
      <c r="B15" s="10" t="s">
        <v>17</v>
      </c>
      <c r="C15" s="10" t="s">
        <v>28</v>
      </c>
      <c r="D15" s="10" t="s">
        <v>19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f>SUM(E15:M15)</f>
        <v>0</v>
      </c>
      <c r="O15" s="24" t="s">
        <v>56</v>
      </c>
      <c r="P15" s="8">
        <v>0</v>
      </c>
      <c r="Q15" s="8">
        <f>N15+P15</f>
        <v>0</v>
      </c>
    </row>
    <row r="16" spans="1:17" s="16" customFormat="1" ht="19.5" customHeight="1">
      <c r="A16" s="13">
        <v>3</v>
      </c>
      <c r="B16" s="10" t="s">
        <v>29</v>
      </c>
      <c r="C16" s="10" t="s">
        <v>31</v>
      </c>
      <c r="D16" s="10" t="s">
        <v>27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f>SUM(E16:M16)</f>
        <v>0</v>
      </c>
      <c r="O16" s="24" t="s">
        <v>57</v>
      </c>
      <c r="P16" s="8">
        <v>0</v>
      </c>
      <c r="Q16" s="8">
        <f>N16+P16</f>
        <v>0</v>
      </c>
    </row>
    <row r="17" spans="1:17" s="16" customFormat="1" ht="19.5" customHeight="1">
      <c r="A17" s="13">
        <v>4</v>
      </c>
      <c r="B17" s="10" t="s">
        <v>17</v>
      </c>
      <c r="C17" s="10" t="s">
        <v>18</v>
      </c>
      <c r="D17" s="10" t="s">
        <v>19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2">
        <f>SUM(E17:M17)</f>
        <v>0</v>
      </c>
      <c r="O17" s="24" t="s">
        <v>53</v>
      </c>
      <c r="P17" s="8">
        <v>0</v>
      </c>
      <c r="Q17" s="8">
        <f>N17+P17</f>
        <v>0</v>
      </c>
    </row>
    <row r="18" spans="1:17" s="16" customFormat="1" ht="19.5" customHeight="1">
      <c r="A18" s="13">
        <v>5</v>
      </c>
      <c r="B18" s="10" t="s">
        <v>22</v>
      </c>
      <c r="C18" s="10" t="s">
        <v>23</v>
      </c>
      <c r="D18" s="10" t="s">
        <v>24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</v>
      </c>
      <c r="M18" s="21">
        <v>0</v>
      </c>
      <c r="N18" s="22">
        <f>SUM(E18:M18)</f>
        <v>4</v>
      </c>
      <c r="O18" s="24" t="s">
        <v>55</v>
      </c>
      <c r="P18" s="8">
        <v>0</v>
      </c>
      <c r="Q18" s="8">
        <f>N18+P18</f>
        <v>4</v>
      </c>
    </row>
    <row r="19" spans="1:17" s="16" customFormat="1" ht="19.5" customHeight="1">
      <c r="A19" s="13"/>
      <c r="B19" s="10"/>
      <c r="C19" s="10"/>
      <c r="D19" s="10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4"/>
      <c r="P19" s="8"/>
      <c r="Q19" s="8"/>
    </row>
    <row r="22" spans="2:5" s="1" customFormat="1" ht="12">
      <c r="B22" s="1" t="s">
        <v>32</v>
      </c>
      <c r="E22" s="1" t="s">
        <v>33</v>
      </c>
    </row>
  </sheetData>
  <sheetProtection/>
  <mergeCells count="14">
    <mergeCell ref="A6:Q6"/>
    <mergeCell ref="A10:Q10"/>
    <mergeCell ref="E12:M12"/>
    <mergeCell ref="N12:N13"/>
    <mergeCell ref="O12:O13"/>
    <mergeCell ref="P12:P13"/>
    <mergeCell ref="A12:A13"/>
    <mergeCell ref="B12:B13"/>
    <mergeCell ref="C12:C13"/>
    <mergeCell ref="D12:D13"/>
    <mergeCell ref="A8:Q8"/>
    <mergeCell ref="Q12:Q13"/>
    <mergeCell ref="A7:Q7"/>
    <mergeCell ref="A9:Q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2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17.28125" style="0" customWidth="1"/>
    <col min="4" max="4" width="13.00390625" style="0" customWidth="1"/>
  </cols>
  <sheetData>
    <row r="5" spans="2:10" s="26" customFormat="1" ht="35.25" customHeight="1">
      <c r="B5" s="58" t="s">
        <v>71</v>
      </c>
      <c r="C5" s="58"/>
      <c r="D5" s="58"/>
      <c r="E5" s="58"/>
      <c r="F5" s="58"/>
      <c r="G5" s="58"/>
      <c r="H5" s="58"/>
      <c r="I5" s="58"/>
      <c r="J5" s="58"/>
    </row>
    <row r="6" spans="1:11" s="26" customFormat="1" ht="24.75" customHeight="1">
      <c r="A6" s="27"/>
      <c r="B6" s="59" t="s">
        <v>72</v>
      </c>
      <c r="C6" s="59"/>
      <c r="D6" s="59"/>
      <c r="E6" s="59"/>
      <c r="F6" s="59"/>
      <c r="G6" s="59"/>
      <c r="H6" s="59"/>
      <c r="I6" s="59"/>
      <c r="J6" s="59"/>
      <c r="K6" s="59"/>
    </row>
    <row r="7" spans="1:11" s="26" customFormat="1" ht="24.75" customHeight="1">
      <c r="A7" s="58" t="s">
        <v>73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26" customFormat="1" ht="15" customHeight="1">
      <c r="A8" s="25" t="s">
        <v>59</v>
      </c>
      <c r="B8" s="60" t="s">
        <v>60</v>
      </c>
      <c r="C8" s="60"/>
      <c r="D8" s="60"/>
      <c r="E8" s="60"/>
      <c r="F8" s="60"/>
      <c r="G8" s="60"/>
      <c r="H8" s="60"/>
      <c r="I8" s="60"/>
      <c r="J8" s="60"/>
      <c r="K8" s="60"/>
    </row>
    <row r="9" spans="1:11" s="29" customFormat="1" ht="21.75" customHeight="1">
      <c r="A9" s="55" t="s">
        <v>4</v>
      </c>
      <c r="B9" s="55" t="s">
        <v>5</v>
      </c>
      <c r="C9" s="55" t="s">
        <v>6</v>
      </c>
      <c r="D9" s="55" t="s">
        <v>7</v>
      </c>
      <c r="E9" s="55" t="s">
        <v>61</v>
      </c>
      <c r="F9" s="55" t="s">
        <v>62</v>
      </c>
      <c r="G9" s="55"/>
      <c r="H9" s="55"/>
      <c r="I9" s="55"/>
      <c r="J9" s="61" t="s">
        <v>63</v>
      </c>
      <c r="K9" s="56" t="s">
        <v>39</v>
      </c>
    </row>
    <row r="10" spans="1:11" s="29" customFormat="1" ht="15.75" customHeight="1">
      <c r="A10" s="55"/>
      <c r="B10" s="55"/>
      <c r="C10" s="55"/>
      <c r="D10" s="55"/>
      <c r="E10" s="55"/>
      <c r="F10" s="30" t="s">
        <v>37</v>
      </c>
      <c r="G10" s="30" t="s">
        <v>38</v>
      </c>
      <c r="H10" s="30" t="s">
        <v>64</v>
      </c>
      <c r="I10" s="30" t="s">
        <v>39</v>
      </c>
      <c r="J10" s="61"/>
      <c r="K10" s="57"/>
    </row>
    <row r="11" spans="1:11" s="29" customFormat="1" ht="15.75" customHeight="1">
      <c r="A11" s="28"/>
      <c r="B11" s="31" t="s">
        <v>52</v>
      </c>
      <c r="C11" s="28"/>
      <c r="D11" s="28"/>
      <c r="E11" s="28"/>
      <c r="F11" s="30"/>
      <c r="G11" s="30"/>
      <c r="H11" s="30"/>
      <c r="I11" s="30"/>
      <c r="J11" s="32"/>
      <c r="K11" s="33"/>
    </row>
    <row r="12" spans="1:11" s="26" customFormat="1" ht="12.75">
      <c r="A12" s="34">
        <v>1</v>
      </c>
      <c r="B12" s="34" t="s">
        <v>17</v>
      </c>
      <c r="C12" s="34" t="s">
        <v>28</v>
      </c>
      <c r="D12" s="34" t="s">
        <v>19</v>
      </c>
      <c r="E12" s="33">
        <v>-77.33</v>
      </c>
      <c r="F12" s="35" t="s">
        <v>65</v>
      </c>
      <c r="G12" s="33"/>
      <c r="H12" s="34"/>
      <c r="I12" s="33"/>
      <c r="J12" s="32">
        <v>0</v>
      </c>
      <c r="K12" s="33">
        <f>E12+G12+H12+J12</f>
        <v>-77.33</v>
      </c>
    </row>
    <row r="13" spans="1:11" s="26" customFormat="1" ht="12.75">
      <c r="A13" s="34">
        <v>2</v>
      </c>
      <c r="B13" s="34" t="s">
        <v>29</v>
      </c>
      <c r="C13" s="34" t="s">
        <v>31</v>
      </c>
      <c r="D13" s="34" t="s">
        <v>27</v>
      </c>
      <c r="E13" s="33">
        <v>-80.95</v>
      </c>
      <c r="F13" s="35" t="s">
        <v>66</v>
      </c>
      <c r="G13" s="33"/>
      <c r="H13" s="34"/>
      <c r="I13" s="33"/>
      <c r="J13" s="32">
        <v>0</v>
      </c>
      <c r="K13" s="33">
        <f>E13+G13+H13+J13</f>
        <v>-80.95</v>
      </c>
    </row>
    <row r="14" spans="1:11" s="26" customFormat="1" ht="12.75">
      <c r="A14" s="34">
        <v>3</v>
      </c>
      <c r="B14" s="34" t="s">
        <v>29</v>
      </c>
      <c r="C14" s="34" t="s">
        <v>30</v>
      </c>
      <c r="D14" s="34" t="s">
        <v>27</v>
      </c>
      <c r="E14" s="32">
        <v>-78.36</v>
      </c>
      <c r="F14" s="35" t="s">
        <v>67</v>
      </c>
      <c r="G14" s="32">
        <v>-10.4</v>
      </c>
      <c r="H14" s="36"/>
      <c r="I14" s="36"/>
      <c r="J14" s="32">
        <v>0</v>
      </c>
      <c r="K14" s="33">
        <f>E14+G14+H14+J14</f>
        <v>-88.76</v>
      </c>
    </row>
    <row r="15" spans="1:11" s="26" customFormat="1" ht="12.75">
      <c r="A15" s="34">
        <v>4</v>
      </c>
      <c r="B15" s="34" t="s">
        <v>17</v>
      </c>
      <c r="C15" s="34" t="s">
        <v>18</v>
      </c>
      <c r="D15" s="34" t="s">
        <v>19</v>
      </c>
      <c r="E15" s="33">
        <v>-64.91</v>
      </c>
      <c r="F15" s="35" t="s">
        <v>68</v>
      </c>
      <c r="G15" s="33">
        <v>-18</v>
      </c>
      <c r="H15" s="34">
        <v>-20</v>
      </c>
      <c r="I15" s="34"/>
      <c r="J15" s="32">
        <v>0</v>
      </c>
      <c r="K15" s="33">
        <f>E15+G15+H15+J15</f>
        <v>-102.91</v>
      </c>
    </row>
    <row r="16" spans="1:11" s="26" customFormat="1" ht="12.75">
      <c r="A16" s="34"/>
      <c r="B16" s="34" t="s">
        <v>22</v>
      </c>
      <c r="C16" s="34" t="s">
        <v>23</v>
      </c>
      <c r="D16" s="34" t="s">
        <v>24</v>
      </c>
      <c r="E16" s="33">
        <v>-73.97</v>
      </c>
      <c r="F16" s="35" t="s">
        <v>69</v>
      </c>
      <c r="G16" s="33">
        <v>-17.6</v>
      </c>
      <c r="H16" s="34">
        <v>-20</v>
      </c>
      <c r="I16" s="33"/>
      <c r="J16" s="32">
        <v>-4</v>
      </c>
      <c r="K16" s="33">
        <f>E16+G16+H16+J16</f>
        <v>-115.57</v>
      </c>
    </row>
    <row r="17" spans="1:11" s="26" customFormat="1" ht="12.75">
      <c r="A17" s="34"/>
      <c r="B17" s="34" t="s">
        <v>20</v>
      </c>
      <c r="C17" s="34" t="s">
        <v>21</v>
      </c>
      <c r="D17" s="34" t="s">
        <v>19</v>
      </c>
      <c r="E17" s="33">
        <v>-72.41</v>
      </c>
      <c r="F17" s="35" t="s">
        <v>70</v>
      </c>
      <c r="G17" s="33"/>
      <c r="H17" s="34"/>
      <c r="I17" s="33"/>
      <c r="J17" s="32"/>
      <c r="K17" s="33"/>
    </row>
    <row r="18" spans="1:11" s="26" customFormat="1" ht="12.75">
      <c r="A18" s="34"/>
      <c r="B18" s="34" t="s">
        <v>25</v>
      </c>
      <c r="C18" s="34" t="s">
        <v>26</v>
      </c>
      <c r="D18" s="34" t="s">
        <v>27</v>
      </c>
      <c r="E18" s="33">
        <v>-76.29</v>
      </c>
      <c r="F18" s="35" t="s">
        <v>70</v>
      </c>
      <c r="G18" s="33"/>
      <c r="H18" s="34"/>
      <c r="I18" s="33"/>
      <c r="J18" s="32"/>
      <c r="K18" s="33"/>
    </row>
    <row r="19" spans="1:11" s="26" customFormat="1" ht="12.75">
      <c r="A19" s="34"/>
      <c r="B19" s="34"/>
      <c r="C19" s="34"/>
      <c r="D19" s="34"/>
      <c r="E19" s="33"/>
      <c r="F19" s="35"/>
      <c r="G19" s="33"/>
      <c r="H19" s="34"/>
      <c r="I19" s="33"/>
      <c r="J19" s="32"/>
      <c r="K19" s="33"/>
    </row>
    <row r="20" spans="1:11" s="26" customFormat="1" ht="12.75">
      <c r="A20" s="34"/>
      <c r="B20" s="34"/>
      <c r="C20" s="34"/>
      <c r="D20" s="34"/>
      <c r="E20" s="33"/>
      <c r="F20" s="35"/>
      <c r="G20" s="33"/>
      <c r="H20" s="34"/>
      <c r="I20" s="33"/>
      <c r="J20" s="32"/>
      <c r="K20" s="33"/>
    </row>
    <row r="23" spans="2:8" s="1" customFormat="1" ht="12">
      <c r="B23" s="1" t="s">
        <v>32</v>
      </c>
      <c r="H23" s="1" t="s">
        <v>33</v>
      </c>
    </row>
  </sheetData>
  <sheetProtection/>
  <mergeCells count="12">
    <mergeCell ref="J9:J10"/>
    <mergeCell ref="A7:K7"/>
    <mergeCell ref="A9:A10"/>
    <mergeCell ref="B9:B10"/>
    <mergeCell ref="C9:C10"/>
    <mergeCell ref="D9:D10"/>
    <mergeCell ref="K9:K10"/>
    <mergeCell ref="B5:J5"/>
    <mergeCell ref="B6:K6"/>
    <mergeCell ref="B8:K8"/>
    <mergeCell ref="E9:E10"/>
    <mergeCell ref="F9:I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My Name</cp:lastModifiedBy>
  <cp:lastPrinted>2011-05-08T20:34:08Z</cp:lastPrinted>
  <dcterms:created xsi:type="dcterms:W3CDTF">2011-05-08T20:17:27Z</dcterms:created>
  <dcterms:modified xsi:type="dcterms:W3CDTF">2011-05-09T13:35:58Z</dcterms:modified>
  <cp:category/>
  <cp:version/>
  <cp:contentType/>
  <cp:contentStatus/>
</cp:coreProperties>
</file>